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240" windowWidth="9720" windowHeight="7200"/>
  </bookViews>
  <sheets>
    <sheet name="2018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J13" i="2"/>
  <c r="J14"/>
  <c r="J16"/>
  <c r="J17"/>
  <c r="J18"/>
  <c r="J19"/>
  <c r="J20"/>
  <c r="J21"/>
  <c r="J22"/>
  <c r="J23"/>
  <c r="J12"/>
  <c r="I13"/>
  <c r="I14"/>
  <c r="I16"/>
  <c r="I17"/>
  <c r="I18"/>
  <c r="I12"/>
  <c r="I20"/>
  <c r="I21"/>
  <c r="I19"/>
  <c r="I22"/>
  <c r="I23"/>
  <c r="G24"/>
  <c r="H24"/>
  <c r="F24"/>
  <c r="E24"/>
  <c r="J34"/>
  <c r="I34"/>
  <c r="G34"/>
  <c r="H34"/>
  <c r="F34"/>
  <c r="E34"/>
  <c r="F42"/>
  <c r="J42" s="1"/>
  <c r="F41"/>
  <c r="J41" s="1"/>
  <c r="F40"/>
  <c r="J40" s="1"/>
  <c r="F39"/>
  <c r="J39"/>
  <c r="F38"/>
  <c r="J38" s="1"/>
  <c r="F37"/>
  <c r="J37"/>
  <c r="F36"/>
  <c r="J36" s="1"/>
  <c r="E42"/>
  <c r="I42" s="1"/>
  <c r="E41"/>
  <c r="I41" s="1"/>
  <c r="E40"/>
  <c r="I40"/>
  <c r="E39"/>
  <c r="I39" s="1"/>
  <c r="E38"/>
  <c r="E43" s="1"/>
  <c r="E37"/>
  <c r="I37" s="1"/>
  <c r="E36"/>
  <c r="I36" s="1"/>
  <c r="J24" l="1"/>
  <c r="I24"/>
  <c r="I38"/>
  <c r="I43"/>
  <c r="F43"/>
  <c r="J43" s="1"/>
</calcChain>
</file>

<file path=xl/sharedStrings.xml><?xml version="1.0" encoding="utf-8"?>
<sst xmlns="http://schemas.openxmlformats.org/spreadsheetml/2006/main" count="53" uniqueCount="40">
  <si>
    <t>Код програмної  класифікації видатків та кредитування бюджету/код економічної класифікації видатків бюджету або код кредитування бюджету</t>
  </si>
  <si>
    <t xml:space="preserve">Найменування згідно з  програмною класифікацією видатків та кредитування бюджету </t>
  </si>
  <si>
    <t>Загальний фонд</t>
  </si>
  <si>
    <t>Разом</t>
  </si>
  <si>
    <t>Оплата праці  працівників бюджетних установ</t>
  </si>
  <si>
    <t>Нарахування на заробітну плату</t>
  </si>
  <si>
    <t>Придбання товарів і послуг</t>
  </si>
  <si>
    <t>Видатки на відрядження</t>
  </si>
  <si>
    <t>Оплата комунальних послуг та енергоносіїв</t>
  </si>
  <si>
    <t>Всього</t>
  </si>
  <si>
    <t>Поточні трансферти за кордон</t>
  </si>
  <si>
    <t>Дослідження і розробки, видатки державного (регіонального) значення</t>
  </si>
  <si>
    <t>Спеціальний фонд</t>
  </si>
  <si>
    <t>Придбання обладнання і предметів довгострокового користування</t>
  </si>
  <si>
    <t>Інформація щодо структури, обсягів та стану використання бюджетних коштів</t>
  </si>
  <si>
    <t xml:space="preserve"> з деталізацією за кодами економічної класифікації видатків бюджету</t>
  </si>
  <si>
    <t>Код економічної класифікації видатків бюджету</t>
  </si>
  <si>
    <t>У тому числі:</t>
  </si>
  <si>
    <t>Центральний апарат</t>
  </si>
  <si>
    <t>Територіальні органи</t>
  </si>
  <si>
    <t>Нарахування на оплату праці</t>
  </si>
  <si>
    <t>Предмети, матеріали, обладнання та інвентар</t>
  </si>
  <si>
    <t>Медикаменти та перев'язувальні матеріали</t>
  </si>
  <si>
    <t>Оплата послуг (крім комунальних)</t>
  </si>
  <si>
    <t>Окремі заходи по реалізації державних (регіональних) програм, не віднесені до заходів розвитку</t>
  </si>
  <si>
    <t xml:space="preserve">Поточні трансферти урядам іноземних держав та міжнародним організаціям </t>
  </si>
  <si>
    <t>Інші поточні видатки</t>
  </si>
  <si>
    <t>Придбання землі та нематеріальних активів</t>
  </si>
  <si>
    <t xml:space="preserve">Оплата праці  </t>
  </si>
  <si>
    <t xml:space="preserve"> "Керівництво та управління у сфері лікарських засобів та контролю за наркотиками"</t>
  </si>
  <si>
    <t>за програмою КПКВК 2307010 "Керівництво та управління у сфері лікарських засобів та контролю за наркотиками"</t>
  </si>
  <si>
    <t xml:space="preserve">              Державної служби з лікарських засобів та контролю за наркотиками у Чернігівській області</t>
  </si>
  <si>
    <t>(грн.)</t>
  </si>
  <si>
    <t>Головний спеціаліст - бухгалтер</t>
  </si>
  <si>
    <t>Л.М. Грищенко</t>
  </si>
  <si>
    <t>план  на 2019 рік з урахуванням внесених               змін</t>
  </si>
  <si>
    <t>план  за 2019 рік з урахуванням внесених               змін</t>
  </si>
  <si>
    <t>касове виконання              станом на 01.07.2019 р.</t>
  </si>
  <si>
    <t xml:space="preserve">касове виконання              станом на </t>
  </si>
  <si>
    <t>за I півріччя 2019 року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</si>
</sst>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/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2" fillId="0" borderId="5" xfId="1" applyFont="1" applyFill="1" applyBorder="1" applyAlignment="1">
      <alignment horizontal="center" vertical="center" wrapText="1"/>
    </xf>
    <xf numFmtId="0" fontId="12" fillId="0" borderId="6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5" xfId="0" applyBorder="1"/>
    <xf numFmtId="0" fontId="0" fillId="0" borderId="4" xfId="0" applyBorder="1"/>
    <xf numFmtId="0" fontId="0" fillId="0" borderId="9" xfId="0" applyBorder="1"/>
    <xf numFmtId="0" fontId="0" fillId="0" borderId="10" xfId="0" applyBorder="1"/>
    <xf numFmtId="0" fontId="13" fillId="0" borderId="6" xfId="1" applyFont="1" applyFill="1" applyBorder="1" applyAlignment="1">
      <alignment horizontal="center" vertical="center" wrapText="1"/>
    </xf>
    <xf numFmtId="0" fontId="13" fillId="0" borderId="5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64" fontId="13" fillId="0" borderId="6" xfId="1" applyNumberFormat="1" applyFont="1" applyFill="1" applyBorder="1" applyAlignment="1">
      <alignment horizontal="center" vertical="center" wrapText="1"/>
    </xf>
    <xf numFmtId="0" fontId="0" fillId="0" borderId="7" xfId="0" applyBorder="1"/>
    <xf numFmtId="164" fontId="12" fillId="0" borderId="6" xfId="0" applyNumberFormat="1" applyFont="1" applyBorder="1" applyAlignment="1">
      <alignment horizontal="center" vertical="center" wrapText="1"/>
    </xf>
    <xf numFmtId="164" fontId="12" fillId="0" borderId="11" xfId="0" applyNumberFormat="1" applyFont="1" applyBorder="1" applyAlignment="1">
      <alignment horizontal="center" vertical="center" wrapText="1"/>
    </xf>
    <xf numFmtId="164" fontId="12" fillId="0" borderId="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164" fontId="14" fillId="0" borderId="5" xfId="0" applyNumberFormat="1" applyFont="1" applyBorder="1"/>
    <xf numFmtId="164" fontId="14" fillId="0" borderId="6" xfId="0" applyNumberFormat="1" applyFont="1" applyBorder="1"/>
    <xf numFmtId="164" fontId="14" fillId="0" borderId="12" xfId="0" applyNumberFormat="1" applyFont="1" applyBorder="1"/>
    <xf numFmtId="164" fontId="13" fillId="0" borderId="11" xfId="1" applyNumberFormat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horizontal="center" vertical="center" wrapText="1"/>
    </xf>
    <xf numFmtId="164" fontId="13" fillId="0" borderId="13" xfId="1" applyNumberFormat="1" applyFont="1" applyFill="1" applyBorder="1" applyAlignment="1">
      <alignment horizontal="center" vertical="center" wrapText="1"/>
    </xf>
    <xf numFmtId="164" fontId="15" fillId="0" borderId="10" xfId="0" applyNumberFormat="1" applyFont="1" applyBorder="1"/>
    <xf numFmtId="164" fontId="15" fillId="0" borderId="14" xfId="0" applyNumberFormat="1" applyFont="1" applyBorder="1"/>
    <xf numFmtId="0" fontId="0" fillId="0" borderId="15" xfId="0" applyBorder="1"/>
    <xf numFmtId="0" fontId="13" fillId="0" borderId="16" xfId="1" applyFont="1" applyFill="1" applyBorder="1" applyAlignment="1">
      <alignment horizontal="center" vertical="center" wrapText="1"/>
    </xf>
    <xf numFmtId="0" fontId="12" fillId="0" borderId="16" xfId="1" applyFont="1" applyFill="1" applyBorder="1" applyAlignment="1">
      <alignment horizontal="center" vertical="center" wrapText="1"/>
    </xf>
    <xf numFmtId="164" fontId="14" fillId="0" borderId="16" xfId="0" applyNumberFormat="1" applyFont="1" applyBorder="1"/>
    <xf numFmtId="164" fontId="14" fillId="0" borderId="17" xfId="0" applyNumberFormat="1" applyFont="1" applyBorder="1"/>
    <xf numFmtId="0" fontId="13" fillId="0" borderId="18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164" fontId="12" fillId="0" borderId="18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164" fontId="12" fillId="0" borderId="17" xfId="0" applyNumberFormat="1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164" fontId="12" fillId="0" borderId="20" xfId="0" applyNumberFormat="1" applyFont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left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3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164" fontId="12" fillId="0" borderId="12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2" fillId="0" borderId="10" xfId="1" applyFont="1" applyFill="1" applyBorder="1" applyAlignment="1">
      <alignment horizontal="center" vertical="center" wrapText="1"/>
    </xf>
    <xf numFmtId="164" fontId="12" fillId="0" borderId="10" xfId="0" applyNumberFormat="1" applyFont="1" applyBorder="1" applyAlignment="1">
      <alignment horizontal="center" vertical="center" wrapText="1"/>
    </xf>
    <xf numFmtId="164" fontId="12" fillId="0" borderId="22" xfId="0" applyNumberFormat="1" applyFon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2" fontId="12" fillId="0" borderId="10" xfId="0" applyNumberFormat="1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/>
    </xf>
    <xf numFmtId="0" fontId="10" fillId="0" borderId="2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</cellXfs>
  <cellStyles count="2">
    <cellStyle name="Обычный" xfId="0" builtinId="0"/>
    <cellStyle name="Обычный_Dod5kochtor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6"/>
  <sheetViews>
    <sheetView tabSelected="1" zoomScaleSheetLayoutView="90" workbookViewId="0">
      <selection activeCell="C11" sqref="C11:J11"/>
    </sheetView>
  </sheetViews>
  <sheetFormatPr defaultRowHeight="12.75"/>
  <cols>
    <col min="1" max="1" width="2" customWidth="1"/>
    <col min="2" max="2" width="23.5703125" customWidth="1"/>
    <col min="3" max="3" width="14.140625" customWidth="1"/>
    <col min="4" max="4" width="33.28515625" customWidth="1"/>
    <col min="5" max="5" width="14.7109375" customWidth="1"/>
    <col min="6" max="6" width="11.5703125" customWidth="1"/>
    <col min="7" max="7" width="12.42578125" customWidth="1"/>
    <col min="8" max="8" width="13.140625" customWidth="1"/>
    <col min="9" max="9" width="14.7109375" customWidth="1"/>
    <col min="10" max="10" width="12.42578125" customWidth="1"/>
    <col min="11" max="11" width="7.42578125" customWidth="1"/>
  </cols>
  <sheetData>
    <row r="1" spans="2:15" ht="36.6" customHeight="1"/>
    <row r="2" spans="2:15" ht="16.5" customHeight="1">
      <c r="B2" s="74" t="s">
        <v>14</v>
      </c>
      <c r="C2" s="74"/>
      <c r="D2" s="74"/>
      <c r="E2" s="74"/>
      <c r="F2" s="74"/>
      <c r="G2" s="74"/>
      <c r="H2" s="74"/>
      <c r="I2" s="74"/>
      <c r="J2" s="74"/>
      <c r="K2" s="20"/>
      <c r="L2" s="20"/>
      <c r="M2" s="20"/>
      <c r="N2" s="20"/>
      <c r="O2" s="20"/>
    </row>
    <row r="3" spans="2:15" ht="15.75">
      <c r="B3" s="84" t="s">
        <v>30</v>
      </c>
      <c r="C3" s="85"/>
      <c r="D3" s="85"/>
      <c r="E3" s="85"/>
      <c r="F3" s="85"/>
      <c r="G3" s="85"/>
      <c r="H3" s="85"/>
      <c r="I3" s="85"/>
      <c r="J3" s="85"/>
      <c r="K3" s="20"/>
      <c r="L3" s="20"/>
      <c r="M3" s="20"/>
      <c r="N3" s="20"/>
      <c r="O3" s="20"/>
    </row>
    <row r="4" spans="2:15" ht="15.75" customHeight="1">
      <c r="B4" s="84" t="s">
        <v>15</v>
      </c>
      <c r="C4" s="85"/>
      <c r="D4" s="85"/>
      <c r="E4" s="85"/>
      <c r="F4" s="85"/>
      <c r="G4" s="85"/>
      <c r="H4" s="85"/>
      <c r="I4" s="85"/>
      <c r="J4" s="85"/>
      <c r="K4" s="2"/>
      <c r="L4" s="2"/>
      <c r="M4" s="2"/>
      <c r="N4" s="2"/>
      <c r="O4" s="2"/>
    </row>
    <row r="5" spans="2:15" ht="15" customHeight="1">
      <c r="B5" s="2"/>
      <c r="C5" s="74" t="s">
        <v>31</v>
      </c>
      <c r="D5" s="74"/>
      <c r="E5" s="74"/>
      <c r="F5" s="74"/>
      <c r="G5" s="74"/>
      <c r="H5" s="74"/>
      <c r="I5" s="74"/>
      <c r="J5" s="3"/>
      <c r="K5" s="3"/>
      <c r="L5" s="3"/>
      <c r="M5" s="4"/>
      <c r="N5" s="4"/>
      <c r="O5" s="2"/>
    </row>
    <row r="6" spans="2:15" ht="15.6" customHeight="1">
      <c r="B6" s="84" t="s">
        <v>39</v>
      </c>
      <c r="C6" s="85"/>
      <c r="D6" s="85"/>
      <c r="E6" s="85"/>
      <c r="F6" s="85"/>
      <c r="G6" s="85"/>
      <c r="H6" s="85"/>
      <c r="I6" s="85"/>
      <c r="J6" s="85"/>
      <c r="K6" s="1"/>
      <c r="L6" s="1"/>
      <c r="M6" s="1"/>
      <c r="N6" s="1"/>
      <c r="O6" s="1"/>
    </row>
    <row r="7" spans="2:15" ht="21" customHeight="1" thickBot="1">
      <c r="B7" s="1"/>
      <c r="C7" s="1"/>
      <c r="D7" s="1"/>
      <c r="E7" s="1"/>
      <c r="F7" s="1"/>
      <c r="G7" s="1"/>
      <c r="H7" s="1"/>
      <c r="I7" s="1"/>
      <c r="J7" s="5" t="s">
        <v>32</v>
      </c>
      <c r="K7" s="1"/>
      <c r="L7" s="1"/>
      <c r="M7" s="6"/>
      <c r="N7" s="6"/>
      <c r="O7" s="6"/>
    </row>
    <row r="8" spans="2:15">
      <c r="B8" s="86" t="s">
        <v>0</v>
      </c>
      <c r="C8" s="88" t="s">
        <v>16</v>
      </c>
      <c r="D8" s="88" t="s">
        <v>1</v>
      </c>
      <c r="E8" s="72" t="s">
        <v>2</v>
      </c>
      <c r="F8" s="90"/>
      <c r="G8" s="72" t="s">
        <v>12</v>
      </c>
      <c r="H8" s="90"/>
      <c r="I8" s="72" t="s">
        <v>3</v>
      </c>
      <c r="J8" s="73"/>
      <c r="K8" s="7"/>
      <c r="L8" s="7"/>
      <c r="M8" s="7"/>
      <c r="N8" s="8"/>
      <c r="O8" s="1"/>
    </row>
    <row r="9" spans="2:15" ht="87" customHeight="1" thickBot="1">
      <c r="B9" s="87"/>
      <c r="C9" s="89"/>
      <c r="D9" s="89"/>
      <c r="E9" s="58" t="s">
        <v>35</v>
      </c>
      <c r="F9" s="58" t="s">
        <v>37</v>
      </c>
      <c r="G9" s="58" t="s">
        <v>35</v>
      </c>
      <c r="H9" s="58" t="s">
        <v>38</v>
      </c>
      <c r="I9" s="58" t="s">
        <v>36</v>
      </c>
      <c r="J9" s="58" t="s">
        <v>37</v>
      </c>
      <c r="K9" s="7"/>
      <c r="L9" s="7"/>
      <c r="M9" s="7"/>
      <c r="N9" s="8"/>
      <c r="O9" s="1"/>
    </row>
    <row r="10" spans="2:15" ht="14.25" customHeight="1" thickBot="1">
      <c r="B10" s="9">
        <v>1</v>
      </c>
      <c r="C10" s="10">
        <v>2</v>
      </c>
      <c r="D10" s="11">
        <v>3</v>
      </c>
      <c r="E10" s="11">
        <v>4</v>
      </c>
      <c r="F10" s="11">
        <v>5</v>
      </c>
      <c r="G10" s="11">
        <v>6</v>
      </c>
      <c r="H10" s="11">
        <v>7</v>
      </c>
      <c r="I10" s="11">
        <v>8</v>
      </c>
      <c r="J10" s="12">
        <v>9</v>
      </c>
      <c r="K10" s="8"/>
      <c r="L10" s="8"/>
      <c r="M10" s="8"/>
      <c r="N10" s="8"/>
      <c r="O10" s="1"/>
    </row>
    <row r="11" spans="2:15" ht="18.75" customHeight="1" thickBot="1">
      <c r="B11" s="16">
        <v>2307010</v>
      </c>
      <c r="C11" s="81" t="s">
        <v>29</v>
      </c>
      <c r="D11" s="82"/>
      <c r="E11" s="82"/>
      <c r="F11" s="82"/>
      <c r="G11" s="82"/>
      <c r="H11" s="82"/>
      <c r="I11" s="82"/>
      <c r="J11" s="83"/>
    </row>
    <row r="12" spans="2:15" ht="19.5" customHeight="1">
      <c r="B12" s="50"/>
      <c r="C12" s="43">
        <v>2110</v>
      </c>
      <c r="D12" s="44" t="s">
        <v>28</v>
      </c>
      <c r="E12" s="51">
        <v>1417300</v>
      </c>
      <c r="F12" s="51">
        <v>627096.07999999996</v>
      </c>
      <c r="G12" s="51">
        <v>0</v>
      </c>
      <c r="H12" s="51">
        <v>0</v>
      </c>
      <c r="I12" s="51">
        <f>E12</f>
        <v>1417300</v>
      </c>
      <c r="J12" s="52">
        <f>F12</f>
        <v>627096.07999999996</v>
      </c>
    </row>
    <row r="13" spans="2:15" ht="20.25" customHeight="1">
      <c r="B13" s="13"/>
      <c r="C13" s="26">
        <v>2120</v>
      </c>
      <c r="D13" s="14" t="s">
        <v>20</v>
      </c>
      <c r="E13" s="59">
        <v>311800</v>
      </c>
      <c r="F13" s="59">
        <v>140048.24</v>
      </c>
      <c r="G13" s="32">
        <v>0</v>
      </c>
      <c r="H13" s="32">
        <v>0</v>
      </c>
      <c r="I13" s="30">
        <f t="shared" ref="I13:I23" si="0">E13</f>
        <v>311800</v>
      </c>
      <c r="J13" s="31">
        <f t="shared" ref="J13:J23" si="1">F13</f>
        <v>140048.24</v>
      </c>
    </row>
    <row r="14" spans="2:15" ht="31.5" customHeight="1">
      <c r="B14" s="13"/>
      <c r="C14" s="26">
        <v>2210</v>
      </c>
      <c r="D14" s="14" t="s">
        <v>21</v>
      </c>
      <c r="E14" s="59">
        <v>4200</v>
      </c>
      <c r="F14" s="59">
        <v>2893.8</v>
      </c>
      <c r="G14" s="32">
        <v>0</v>
      </c>
      <c r="H14" s="32">
        <v>0</v>
      </c>
      <c r="I14" s="60">
        <f t="shared" si="0"/>
        <v>4200</v>
      </c>
      <c r="J14" s="31">
        <f t="shared" si="1"/>
        <v>2893.8</v>
      </c>
    </row>
    <row r="15" spans="2:15" ht="31.5" hidden="1" customHeight="1">
      <c r="B15" s="13"/>
      <c r="C15" s="26">
        <v>2220</v>
      </c>
      <c r="D15" s="14" t="s">
        <v>22</v>
      </c>
      <c r="E15" s="32"/>
      <c r="F15" s="32"/>
      <c r="G15" s="32"/>
      <c r="H15" s="32"/>
      <c r="I15" s="30"/>
      <c r="J15" s="31"/>
    </row>
    <row r="16" spans="2:15" ht="24" customHeight="1">
      <c r="B16" s="13"/>
      <c r="C16" s="26">
        <v>2240</v>
      </c>
      <c r="D16" s="14" t="s">
        <v>23</v>
      </c>
      <c r="E16" s="59">
        <v>145350</v>
      </c>
      <c r="F16" s="59">
        <v>59769.47</v>
      </c>
      <c r="G16" s="32">
        <v>0</v>
      </c>
      <c r="H16" s="32">
        <v>0</v>
      </c>
      <c r="I16" s="60">
        <f t="shared" si="0"/>
        <v>145350</v>
      </c>
      <c r="J16" s="31">
        <f t="shared" si="1"/>
        <v>59769.47</v>
      </c>
    </row>
    <row r="17" spans="2:10" ht="19.5" customHeight="1">
      <c r="B17" s="17"/>
      <c r="C17" s="27">
        <v>2250</v>
      </c>
      <c r="D17" s="18" t="s">
        <v>7</v>
      </c>
      <c r="E17" s="33">
        <v>12000</v>
      </c>
      <c r="F17" s="71">
        <v>6536.63</v>
      </c>
      <c r="G17" s="32">
        <v>0</v>
      </c>
      <c r="H17" s="32">
        <v>0</v>
      </c>
      <c r="I17" s="30">
        <f t="shared" si="0"/>
        <v>12000</v>
      </c>
      <c r="J17" s="31">
        <f t="shared" si="1"/>
        <v>6536.63</v>
      </c>
    </row>
    <row r="18" spans="2:10" ht="31.5" customHeight="1">
      <c r="B18" s="13"/>
      <c r="C18" s="26">
        <v>2270</v>
      </c>
      <c r="D18" s="14" t="s">
        <v>8</v>
      </c>
      <c r="E18" s="59">
        <v>95550</v>
      </c>
      <c r="F18" s="59">
        <v>31562.68</v>
      </c>
      <c r="G18" s="32">
        <v>0</v>
      </c>
      <c r="H18" s="32">
        <v>0</v>
      </c>
      <c r="I18" s="32">
        <f t="shared" si="0"/>
        <v>95550</v>
      </c>
      <c r="J18" s="62">
        <f t="shared" si="1"/>
        <v>31562.68</v>
      </c>
    </row>
    <row r="19" spans="2:10" ht="57.6" hidden="1" customHeight="1">
      <c r="B19" s="13"/>
      <c r="C19" s="26">
        <v>2282</v>
      </c>
      <c r="D19" s="14" t="s">
        <v>24</v>
      </c>
      <c r="E19" s="59"/>
      <c r="F19" s="59"/>
      <c r="G19" s="32">
        <v>0</v>
      </c>
      <c r="H19" s="32">
        <v>0</v>
      </c>
      <c r="I19" s="30">
        <f t="shared" si="0"/>
        <v>0</v>
      </c>
      <c r="J19" s="31">
        <f t="shared" si="1"/>
        <v>0</v>
      </c>
    </row>
    <row r="20" spans="2:10" ht="48" customHeight="1">
      <c r="B20" s="53"/>
      <c r="C20" s="47">
        <v>2630</v>
      </c>
      <c r="D20" s="48" t="s">
        <v>25</v>
      </c>
      <c r="E20" s="69">
        <v>0</v>
      </c>
      <c r="F20" s="69">
        <v>0</v>
      </c>
      <c r="G20" s="32">
        <v>0</v>
      </c>
      <c r="H20" s="32">
        <v>0</v>
      </c>
      <c r="I20" s="30">
        <f t="shared" si="0"/>
        <v>0</v>
      </c>
      <c r="J20" s="31">
        <f t="shared" si="1"/>
        <v>0</v>
      </c>
    </row>
    <row r="21" spans="2:10" ht="20.25" customHeight="1" thickBot="1">
      <c r="B21" s="63"/>
      <c r="C21" s="64">
        <v>2800</v>
      </c>
      <c r="D21" s="65" t="s">
        <v>26</v>
      </c>
      <c r="E21" s="70">
        <v>100</v>
      </c>
      <c r="F21" s="70">
        <v>0</v>
      </c>
      <c r="G21" s="66">
        <v>0</v>
      </c>
      <c r="H21" s="66">
        <v>0</v>
      </c>
      <c r="I21" s="68">
        <f t="shared" si="0"/>
        <v>100</v>
      </c>
      <c r="J21" s="67">
        <f t="shared" si="1"/>
        <v>0</v>
      </c>
    </row>
    <row r="22" spans="2:10" ht="42" hidden="1" customHeight="1">
      <c r="B22" s="61"/>
      <c r="C22" s="25">
        <v>3110</v>
      </c>
      <c r="D22" s="15" t="s">
        <v>13</v>
      </c>
      <c r="E22" s="30">
        <v>0</v>
      </c>
      <c r="F22" s="30">
        <v>0</v>
      </c>
      <c r="G22" s="30">
        <v>0</v>
      </c>
      <c r="H22" s="30">
        <v>0</v>
      </c>
      <c r="I22" s="30">
        <f t="shared" si="0"/>
        <v>0</v>
      </c>
      <c r="J22" s="31">
        <f t="shared" si="1"/>
        <v>0</v>
      </c>
    </row>
    <row r="23" spans="2:10" ht="31.5" hidden="1" customHeight="1" thickBot="1">
      <c r="B23" s="17"/>
      <c r="C23" s="27">
        <v>3160</v>
      </c>
      <c r="D23" s="18" t="s">
        <v>27</v>
      </c>
      <c r="E23" s="33">
        <v>0</v>
      </c>
      <c r="F23" s="33">
        <v>0</v>
      </c>
      <c r="G23" s="33">
        <v>0</v>
      </c>
      <c r="H23" s="33">
        <v>0</v>
      </c>
      <c r="I23" s="49">
        <f t="shared" si="0"/>
        <v>0</v>
      </c>
      <c r="J23" s="54">
        <f t="shared" si="1"/>
        <v>0</v>
      </c>
    </row>
    <row r="24" spans="2:10" ht="25.9" customHeight="1" thickBot="1">
      <c r="B24" s="16"/>
      <c r="C24" s="19"/>
      <c r="D24" s="55" t="s">
        <v>9</v>
      </c>
      <c r="E24" s="56">
        <f t="shared" ref="E24:J24" si="2">E23+E22+E21+E20+E19+E18+E17+E16+E15+E14+E13+E12</f>
        <v>1986300</v>
      </c>
      <c r="F24" s="56">
        <f t="shared" si="2"/>
        <v>867906.89999999991</v>
      </c>
      <c r="G24" s="56">
        <f t="shared" si="2"/>
        <v>0</v>
      </c>
      <c r="H24" s="56">
        <f t="shared" si="2"/>
        <v>0</v>
      </c>
      <c r="I24" s="56">
        <f t="shared" si="2"/>
        <v>1986300</v>
      </c>
      <c r="J24" s="57">
        <f t="shared" si="2"/>
        <v>867906.89999999991</v>
      </c>
    </row>
    <row r="25" spans="2:10" ht="18" hidden="1" customHeight="1" thickBot="1">
      <c r="B25" s="75" t="s">
        <v>17</v>
      </c>
      <c r="C25" s="76"/>
      <c r="D25" s="76"/>
      <c r="E25" s="76"/>
      <c r="F25" s="76"/>
      <c r="G25" s="76"/>
      <c r="H25" s="76"/>
      <c r="I25" s="76"/>
      <c r="J25" s="77"/>
    </row>
    <row r="26" spans="2:10" ht="13.5" hidden="1" customHeight="1" thickBot="1">
      <c r="B26" s="16">
        <v>2302010</v>
      </c>
      <c r="C26" s="81" t="s">
        <v>18</v>
      </c>
      <c r="D26" s="82"/>
      <c r="E26" s="82"/>
      <c r="F26" s="82"/>
      <c r="G26" s="82"/>
      <c r="H26" s="82"/>
      <c r="I26" s="82"/>
      <c r="J26" s="83"/>
    </row>
    <row r="27" spans="2:10" ht="30" hidden="1">
      <c r="B27" s="22"/>
      <c r="C27" s="25">
        <v>1110</v>
      </c>
      <c r="D27" s="15" t="s">
        <v>4</v>
      </c>
      <c r="E27" s="34">
        <v>7275.6</v>
      </c>
      <c r="F27" s="34">
        <v>1585.9</v>
      </c>
      <c r="G27" s="34">
        <v>0</v>
      </c>
      <c r="H27" s="34">
        <v>0</v>
      </c>
      <c r="I27" s="34">
        <v>7275.6</v>
      </c>
      <c r="J27" s="36">
        <v>1585.9</v>
      </c>
    </row>
    <row r="28" spans="2:10" ht="30" hidden="1">
      <c r="B28" s="22"/>
      <c r="C28" s="26">
        <v>1120</v>
      </c>
      <c r="D28" s="15" t="s">
        <v>5</v>
      </c>
      <c r="E28" s="34">
        <v>2641</v>
      </c>
      <c r="F28" s="34">
        <v>575.70000000000005</v>
      </c>
      <c r="G28" s="34">
        <v>0</v>
      </c>
      <c r="H28" s="34">
        <v>0</v>
      </c>
      <c r="I28" s="34">
        <v>2641</v>
      </c>
      <c r="J28" s="36">
        <v>575.70000000000005</v>
      </c>
    </row>
    <row r="29" spans="2:10" ht="15" hidden="1">
      <c r="B29" s="22"/>
      <c r="C29" s="26">
        <v>1130</v>
      </c>
      <c r="D29" s="15" t="s">
        <v>6</v>
      </c>
      <c r="E29" s="34">
        <v>22486.7</v>
      </c>
      <c r="F29" s="34">
        <v>59.4</v>
      </c>
      <c r="G29" s="34">
        <v>0</v>
      </c>
      <c r="H29" s="34">
        <v>0</v>
      </c>
      <c r="I29" s="34">
        <v>22486.7</v>
      </c>
      <c r="J29" s="36">
        <v>59.4</v>
      </c>
    </row>
    <row r="30" spans="2:10" ht="15" hidden="1">
      <c r="B30" s="22"/>
      <c r="C30" s="26">
        <v>1140</v>
      </c>
      <c r="D30" s="15" t="s">
        <v>7</v>
      </c>
      <c r="E30" s="34">
        <v>387.3</v>
      </c>
      <c r="F30" s="34">
        <v>75</v>
      </c>
      <c r="G30" s="34">
        <v>0</v>
      </c>
      <c r="H30" s="34">
        <v>0</v>
      </c>
      <c r="I30" s="34">
        <v>387.3</v>
      </c>
      <c r="J30" s="36">
        <v>75</v>
      </c>
    </row>
    <row r="31" spans="2:10" ht="30" hidden="1">
      <c r="B31" s="22"/>
      <c r="C31" s="26">
        <v>1160</v>
      </c>
      <c r="D31" s="15" t="s">
        <v>8</v>
      </c>
      <c r="E31" s="34">
        <v>214</v>
      </c>
      <c r="F31" s="34">
        <v>61.3</v>
      </c>
      <c r="G31" s="34">
        <v>0</v>
      </c>
      <c r="H31" s="34">
        <v>0</v>
      </c>
      <c r="I31" s="34">
        <v>214</v>
      </c>
      <c r="J31" s="36">
        <v>61.3</v>
      </c>
    </row>
    <row r="32" spans="2:10" ht="45" hidden="1">
      <c r="B32" s="22"/>
      <c r="C32" s="27">
        <v>1170</v>
      </c>
      <c r="D32" s="15" t="s">
        <v>11</v>
      </c>
      <c r="E32" s="34">
        <v>15</v>
      </c>
      <c r="F32" s="34">
        <v>0</v>
      </c>
      <c r="G32" s="34">
        <v>0</v>
      </c>
      <c r="H32" s="34">
        <v>0</v>
      </c>
      <c r="I32" s="34">
        <v>15</v>
      </c>
      <c r="J32" s="36">
        <v>0</v>
      </c>
    </row>
    <row r="33" spans="2:11" ht="15" hidden="1">
      <c r="B33" s="22"/>
      <c r="C33" s="27">
        <v>1350</v>
      </c>
      <c r="D33" s="15" t="s">
        <v>10</v>
      </c>
      <c r="E33" s="34">
        <v>150</v>
      </c>
      <c r="F33" s="34">
        <v>0</v>
      </c>
      <c r="G33" s="34">
        <v>0</v>
      </c>
      <c r="H33" s="34">
        <v>0</v>
      </c>
      <c r="I33" s="34">
        <v>150</v>
      </c>
      <c r="J33" s="36">
        <v>0</v>
      </c>
    </row>
    <row r="34" spans="2:11" ht="15.75" hidden="1" thickBot="1">
      <c r="B34" s="22"/>
      <c r="C34" s="21"/>
      <c r="D34" s="25" t="s">
        <v>9</v>
      </c>
      <c r="E34" s="28">
        <f t="shared" ref="E34:J34" si="3">E27+E28+E29+E30+E31+E32+E33</f>
        <v>33169.600000000006</v>
      </c>
      <c r="F34" s="28">
        <f t="shared" si="3"/>
        <v>2357.3000000000006</v>
      </c>
      <c r="G34" s="28">
        <f t="shared" si="3"/>
        <v>0</v>
      </c>
      <c r="H34" s="28">
        <f t="shared" si="3"/>
        <v>0</v>
      </c>
      <c r="I34" s="28">
        <f t="shared" si="3"/>
        <v>33169.600000000006</v>
      </c>
      <c r="J34" s="37">
        <f t="shared" si="3"/>
        <v>2357.3000000000006</v>
      </c>
    </row>
    <row r="35" spans="2:11" ht="13.5" hidden="1" customHeight="1" thickBot="1">
      <c r="B35" s="16">
        <v>2302010</v>
      </c>
      <c r="C35" s="81" t="s">
        <v>19</v>
      </c>
      <c r="D35" s="82"/>
      <c r="E35" s="82"/>
      <c r="F35" s="82"/>
      <c r="G35" s="82"/>
      <c r="H35" s="82"/>
      <c r="I35" s="82"/>
      <c r="J35" s="83"/>
    </row>
    <row r="36" spans="2:11" ht="30" hidden="1">
      <c r="B36" s="42"/>
      <c r="C36" s="43">
        <v>1110</v>
      </c>
      <c r="D36" s="44" t="s">
        <v>4</v>
      </c>
      <c r="E36" s="45">
        <f t="shared" ref="E36:F42" si="4">E12-E27</f>
        <v>1410024.4</v>
      </c>
      <c r="F36" s="45">
        <f t="shared" si="4"/>
        <v>625510.17999999993</v>
      </c>
      <c r="G36" s="45">
        <v>0</v>
      </c>
      <c r="H36" s="45">
        <v>0</v>
      </c>
      <c r="I36" s="45">
        <f>E36+G36</f>
        <v>1410024.4</v>
      </c>
      <c r="J36" s="46">
        <f>F36+H36</f>
        <v>625510.17999999993</v>
      </c>
    </row>
    <row r="37" spans="2:11" ht="30" hidden="1">
      <c r="B37" s="22"/>
      <c r="C37" s="26">
        <v>1120</v>
      </c>
      <c r="D37" s="15" t="s">
        <v>5</v>
      </c>
      <c r="E37" s="34">
        <f t="shared" si="4"/>
        <v>309159</v>
      </c>
      <c r="F37" s="34">
        <f t="shared" si="4"/>
        <v>139472.53999999998</v>
      </c>
      <c r="G37" s="34">
        <v>0</v>
      </c>
      <c r="H37" s="34">
        <v>0</v>
      </c>
      <c r="I37" s="34">
        <f t="shared" ref="I37:I42" si="5">E37+G37</f>
        <v>309159</v>
      </c>
      <c r="J37" s="36">
        <f t="shared" ref="J37:J43" si="6">F37+H37</f>
        <v>139472.53999999998</v>
      </c>
    </row>
    <row r="38" spans="2:11" ht="15" hidden="1">
      <c r="B38" s="22"/>
      <c r="C38" s="26">
        <v>1130</v>
      </c>
      <c r="D38" s="15" t="s">
        <v>6</v>
      </c>
      <c r="E38" s="34">
        <f t="shared" si="4"/>
        <v>-18286.7</v>
      </c>
      <c r="F38" s="34">
        <f t="shared" si="4"/>
        <v>2834.4</v>
      </c>
      <c r="G38" s="34">
        <v>0</v>
      </c>
      <c r="H38" s="34">
        <v>0</v>
      </c>
      <c r="I38" s="34">
        <f t="shared" si="5"/>
        <v>-18286.7</v>
      </c>
      <c r="J38" s="36">
        <f t="shared" si="6"/>
        <v>2834.4</v>
      </c>
    </row>
    <row r="39" spans="2:11" ht="15" hidden="1">
      <c r="B39" s="22"/>
      <c r="C39" s="26">
        <v>1140</v>
      </c>
      <c r="D39" s="15" t="s">
        <v>7</v>
      </c>
      <c r="E39" s="34">
        <f t="shared" si="4"/>
        <v>-387.3</v>
      </c>
      <c r="F39" s="34">
        <f t="shared" si="4"/>
        <v>-75</v>
      </c>
      <c r="G39" s="34">
        <v>0</v>
      </c>
      <c r="H39" s="34">
        <v>0</v>
      </c>
      <c r="I39" s="34">
        <f t="shared" si="5"/>
        <v>-387.3</v>
      </c>
      <c r="J39" s="36">
        <f t="shared" si="6"/>
        <v>-75</v>
      </c>
    </row>
    <row r="40" spans="2:11" ht="30" hidden="1">
      <c r="B40" s="22"/>
      <c r="C40" s="26">
        <v>1160</v>
      </c>
      <c r="D40" s="15" t="s">
        <v>8</v>
      </c>
      <c r="E40" s="34">
        <f t="shared" si="4"/>
        <v>145136</v>
      </c>
      <c r="F40" s="34">
        <f t="shared" si="4"/>
        <v>59708.17</v>
      </c>
      <c r="G40" s="34">
        <v>0</v>
      </c>
      <c r="H40" s="34">
        <v>0</v>
      </c>
      <c r="I40" s="34">
        <f t="shared" si="5"/>
        <v>145136</v>
      </c>
      <c r="J40" s="36">
        <f t="shared" si="6"/>
        <v>59708.17</v>
      </c>
    </row>
    <row r="41" spans="2:11" ht="45" hidden="1">
      <c r="B41" s="22"/>
      <c r="C41" s="27">
        <v>1170</v>
      </c>
      <c r="D41" s="15" t="s">
        <v>11</v>
      </c>
      <c r="E41" s="34">
        <f t="shared" si="4"/>
        <v>11985</v>
      </c>
      <c r="F41" s="34">
        <f t="shared" si="4"/>
        <v>6536.63</v>
      </c>
      <c r="G41" s="34">
        <v>0</v>
      </c>
      <c r="H41" s="34">
        <v>0</v>
      </c>
      <c r="I41" s="34">
        <f t="shared" si="5"/>
        <v>11985</v>
      </c>
      <c r="J41" s="36">
        <f t="shared" si="6"/>
        <v>6536.63</v>
      </c>
    </row>
    <row r="42" spans="2:11" ht="15" hidden="1">
      <c r="B42" s="29"/>
      <c r="C42" s="27">
        <v>1350</v>
      </c>
      <c r="D42" s="15" t="s">
        <v>10</v>
      </c>
      <c r="E42" s="35">
        <f t="shared" si="4"/>
        <v>95400</v>
      </c>
      <c r="F42" s="35">
        <f t="shared" si="4"/>
        <v>31562.68</v>
      </c>
      <c r="G42" s="34">
        <v>0</v>
      </c>
      <c r="H42" s="34">
        <v>0</v>
      </c>
      <c r="I42" s="34">
        <f t="shared" si="5"/>
        <v>95400</v>
      </c>
      <c r="J42" s="36">
        <f t="shared" si="6"/>
        <v>31562.68</v>
      </c>
    </row>
    <row r="43" spans="2:11" ht="15" hidden="1" customHeight="1" thickBot="1">
      <c r="B43" s="23"/>
      <c r="C43" s="24"/>
      <c r="D43" s="38" t="s">
        <v>9</v>
      </c>
      <c r="E43" s="38">
        <f>E36+E37+E38+E39+E40+E41</f>
        <v>1857630.4</v>
      </c>
      <c r="F43" s="39">
        <f>F36+F37+F38+F39+F40+F41+F42</f>
        <v>865549.60000000009</v>
      </c>
      <c r="G43" s="40">
        <v>0</v>
      </c>
      <c r="H43" s="40">
        <v>0</v>
      </c>
      <c r="I43" s="39">
        <f>I36+I37+I38+I39+I40+I41+I42</f>
        <v>1953030.4</v>
      </c>
      <c r="J43" s="41">
        <f t="shared" si="6"/>
        <v>865549.60000000009</v>
      </c>
    </row>
    <row r="44" spans="2:11" ht="81" customHeight="1">
      <c r="B44" s="78" t="s">
        <v>33</v>
      </c>
      <c r="C44" s="78"/>
      <c r="D44" s="78"/>
      <c r="I44" s="79" t="s">
        <v>34</v>
      </c>
      <c r="J44" s="79"/>
      <c r="K44" s="80"/>
    </row>
    <row r="46" spans="2:11" ht="14.25" customHeight="1"/>
  </sheetData>
  <mergeCells count="17">
    <mergeCell ref="G8:H8"/>
    <mergeCell ref="I8:J8"/>
    <mergeCell ref="C5:I5"/>
    <mergeCell ref="B2:J2"/>
    <mergeCell ref="B25:J25"/>
    <mergeCell ref="B44:D44"/>
    <mergeCell ref="I44:K44"/>
    <mergeCell ref="C11:J11"/>
    <mergeCell ref="B6:J6"/>
    <mergeCell ref="B8:B9"/>
    <mergeCell ref="C26:J26"/>
    <mergeCell ref="C8:C9"/>
    <mergeCell ref="C35:J35"/>
    <mergeCell ref="B3:J3"/>
    <mergeCell ref="B4:J4"/>
    <mergeCell ref="D8:D9"/>
    <mergeCell ref="E8:F8"/>
  </mergeCells>
  <phoneticPr fontId="0" type="noConversion"/>
  <pageMargins left="0.39370078740157483" right="0" top="0" bottom="0" header="0.51181102362204722" footer="0.51181102362204722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O8" sqref="O8"/>
    </sheetView>
  </sheetViews>
  <sheetFormatPr defaultRowHeight="12.75"/>
  <sheetData/>
  <phoneticPr fontId="0" type="noConversion"/>
  <printOptions horizontalCentered="1"/>
  <pageMargins left="0.78740157480314965" right="0.59055118110236227" top="0.39370078740157483" bottom="0.39370078740157483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2018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2018-10-25T07:53:47Z</cp:lastPrinted>
  <dcterms:created xsi:type="dcterms:W3CDTF">1996-10-08T23:32:33Z</dcterms:created>
  <dcterms:modified xsi:type="dcterms:W3CDTF">2019-11-08T08:47:42Z</dcterms:modified>
</cp:coreProperties>
</file>